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<sst xmlns="http://schemas.openxmlformats.org/spreadsheetml/2006/main" count="135" uniqueCount="48">
  <si>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</si>
  <si>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</si>
  <si>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</si>
  <si>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</si>
  <si>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</si>
  <si>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</si>
  <si>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</si>
  <si>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</si>
  <si>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 и ГВС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</si>
  <si>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</si>
  <si>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№2/10 по ул. Моховой, выполненных непосредственно управляющей организацией и сторонними организациями в 2023 году</t>
  </si>
  <si>
    <t>Поиск и подъем ключей из отверстия у площадки на входе в подъезд</t>
  </si>
  <si>
    <t>Промывка приборов учета системы отопления</t>
  </si>
  <si>
    <t>Прочистка системы канализации в кв.68</t>
  </si>
  <si>
    <t>Работы по содержанию контейнерной площадки</t>
  </si>
  <si>
    <t>Февраль</t>
  </si>
  <si>
    <t>Март</t>
  </si>
  <si>
    <t>Апрель</t>
  </si>
  <si>
    <t>Периодическая проверка вентиляционных каналов</t>
  </si>
  <si>
    <t>Приобретение мешков для проведения субботника</t>
  </si>
  <si>
    <t>Ремонт стояка системы ГВС в кв. № 16</t>
  </si>
  <si>
    <t>Открытие подвальных окон</t>
  </si>
  <si>
    <t>Смена светильника дворового освещения, подъезд №1</t>
  </si>
  <si>
    <t>Май</t>
  </si>
  <si>
    <t>Техническое обслуживание ОПУ ХВС и тепловой энергии на отопление и ГВС, консервация</t>
  </si>
  <si>
    <t>Техническое обслуживание внутридомового газового оборудования</t>
  </si>
  <si>
    <t>Замена запорной арматуры систем ГВС и ХВС в кв. № 56, подвал</t>
  </si>
  <si>
    <t>Июнь</t>
  </si>
  <si>
    <t>Утепление стены фасада кв.51</t>
  </si>
  <si>
    <t>Смена фотореле (дворовое освещение)</t>
  </si>
  <si>
    <t>Выкашивание газонов газонокосилкой на придомовой территории</t>
  </si>
  <si>
    <t>Июль</t>
  </si>
  <si>
    <t>Прочистка системы канализациив , подвал, под кв. № 61</t>
  </si>
  <si>
    <t>Замена окон на окна из ПВХ профиля в подъездах №№1,2,3,4,5,6 (6 шт.)</t>
  </si>
  <si>
    <t>Август</t>
  </si>
  <si>
    <t>Поверка приборов учета систем отопления и ГВС</t>
  </si>
  <si>
    <t>Сентябрь</t>
  </si>
  <si>
    <t>Техническое обслуживание ОПУ ХВС и тепловой энергии на отопление и ГВС, опрессовка</t>
  </si>
  <si>
    <t>Ремонт оконных откосов  в подъездах №№ 1,2,3,4,5,6</t>
  </si>
  <si>
    <t>Укладка плитки у входов в подъезды</t>
  </si>
  <si>
    <t>Октябрь</t>
  </si>
  <si>
    <t>Регулировка доводчиков  в подъезде №5</t>
  </si>
  <si>
    <t>Ноябрь</t>
  </si>
  <si>
    <t>Очистка придомовой территории от снега погрузчиком</t>
  </si>
  <si>
    <t>Смена замка (выход на крышу) в 5 подъезде</t>
  </si>
  <si>
    <t>Декабрь</t>
  </si>
  <si>
    <t>Закрашивание надписей на фасаде доме</t>
  </si>
  <si>
    <t>Дератизация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</si>
</sst>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wrapText="1"/>
    </xf>
    <xf numFmtId="200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2" fontId="0" fillId="35" borderId="0" xfId="0" applyNumberFormat="1" applyFill="1" applyAlignment="1">
      <alignment/>
    </xf>
    <xf numFmtId="0" fontId="4" fillId="0" borderId="1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PageLayoutView="0" workbookViewId="0" topLeftCell="A123">
      <selection activeCell="D123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57421875" style="5" hidden="1" customWidth="1"/>
    <col min="5" max="5" width="11.57421875" style="0" hidden="1" customWidth="1"/>
    <col min="6" max="7" width="9.140625" style="0" customWidth="1"/>
  </cols>
  <sheetData>
    <row r="1" spans="1:2" ht="46.5" customHeight="1">
      <c r="A1" s="24" t="s">
        <v>10</v>
      </c>
      <c r="B1" s="25"/>
    </row>
    <row r="2" spans="1:2" ht="24" customHeight="1">
      <c r="A2" s="4" t="s">
        <v>0</v>
      </c>
      <c r="B2" s="4" t="s">
        <v>1</v>
      </c>
    </row>
    <row r="3" spans="1:4" ht="24" customHeight="1">
      <c r="A3" s="23" t="s">
        <v>2</v>
      </c>
      <c r="B3" s="23"/>
      <c r="D3" s="6">
        <v>4621.3</v>
      </c>
    </row>
    <row r="4" spans="1:4" ht="24" customHeight="1">
      <c r="A4" s="1" t="s">
        <v>7</v>
      </c>
      <c r="B4" s="3">
        <v>13355.56</v>
      </c>
      <c r="D4" s="5">
        <f aca="true" t="shared" si="0" ref="D4:D10">B4/4621.3</f>
        <v>2.8900006491679826</v>
      </c>
    </row>
    <row r="5" spans="1:4" ht="24" customHeight="1">
      <c r="A5" s="1" t="s">
        <v>3</v>
      </c>
      <c r="B5" s="3">
        <v>17052.6</v>
      </c>
      <c r="D5" s="5">
        <f t="shared" si="0"/>
        <v>3.6900006491679824</v>
      </c>
    </row>
    <row r="6" spans="1:4" ht="24" customHeight="1">
      <c r="A6" s="1" t="s">
        <v>5</v>
      </c>
      <c r="B6" s="3">
        <v>2383.75</v>
      </c>
      <c r="D6" s="5">
        <f t="shared" si="0"/>
        <v>0.515818059853288</v>
      </c>
    </row>
    <row r="7" spans="1:5" ht="24" customHeight="1">
      <c r="A7" s="1" t="s">
        <v>8</v>
      </c>
      <c r="B7" s="3">
        <v>4168.65</v>
      </c>
      <c r="D7" s="12">
        <f t="shared" si="0"/>
        <v>0.9020513708263908</v>
      </c>
      <c r="E7" s="12"/>
    </row>
    <row r="8" spans="1:5" ht="24" customHeight="1">
      <c r="A8" s="1" t="s">
        <v>6</v>
      </c>
      <c r="B8" s="3">
        <v>22089.81</v>
      </c>
      <c r="D8" s="12">
        <f t="shared" si="0"/>
        <v>4.779999134442689</v>
      </c>
      <c r="E8" s="10"/>
    </row>
    <row r="9" spans="1:5" ht="24" customHeight="1">
      <c r="A9" s="1" t="s">
        <v>9</v>
      </c>
      <c r="B9" s="3">
        <v>6877.13</v>
      </c>
      <c r="D9" s="12">
        <f>B9/4621.3</f>
        <v>1.4881375370566723</v>
      </c>
      <c r="E9" s="10"/>
    </row>
    <row r="10" spans="1:5" ht="24" customHeight="1">
      <c r="A10" s="1" t="s">
        <v>14</v>
      </c>
      <c r="B10" s="3">
        <v>2310.65</v>
      </c>
      <c r="D10" s="12">
        <f t="shared" si="0"/>
        <v>0.5</v>
      </c>
      <c r="E10" s="10"/>
    </row>
    <row r="11" spans="1:5" ht="24" customHeight="1">
      <c r="A11" s="11" t="s">
        <v>11</v>
      </c>
      <c r="B11" s="14">
        <v>442</v>
      </c>
      <c r="D11" s="8">
        <f>B11/4621.3</f>
        <v>0.09564408283383463</v>
      </c>
      <c r="E11" s="8"/>
    </row>
    <row r="12" spans="1:5" ht="24" customHeight="1">
      <c r="A12" s="11" t="s">
        <v>12</v>
      </c>
      <c r="B12" s="13">
        <v>12694</v>
      </c>
      <c r="D12" s="8">
        <f>B12/4621.3</f>
        <v>2.7468461255490877</v>
      </c>
      <c r="E12" s="8">
        <f>D11+D12+D13</f>
        <v>3.549650531235799</v>
      </c>
    </row>
    <row r="13" spans="1:5" ht="24" customHeight="1">
      <c r="A13" s="11" t="s">
        <v>13</v>
      </c>
      <c r="B13" s="7">
        <v>3268</v>
      </c>
      <c r="D13" s="8">
        <f>B13/4621.3</f>
        <v>0.7071603228528769</v>
      </c>
      <c r="E13" s="9">
        <f>B11+B12+B13</f>
        <v>16404</v>
      </c>
    </row>
    <row r="14" spans="1:2" ht="24" customHeight="1">
      <c r="A14" s="2" t="s">
        <v>4</v>
      </c>
      <c r="B14" s="2">
        <f>SUM(B4:B13)</f>
        <v>84642.15</v>
      </c>
    </row>
    <row r="15" spans="1:4" ht="24" customHeight="1">
      <c r="A15" s="23" t="s">
        <v>15</v>
      </c>
      <c r="B15" s="23"/>
      <c r="D15" s="6"/>
    </row>
    <row r="16" spans="1:4" ht="24" customHeight="1">
      <c r="A16" s="1" t="s">
        <v>7</v>
      </c>
      <c r="B16" s="3">
        <v>13355.56</v>
      </c>
      <c r="D16" s="5">
        <f aca="true" t="shared" si="1" ref="D16:D22">B16/4621.3</f>
        <v>2.8900006491679826</v>
      </c>
    </row>
    <row r="17" spans="1:4" ht="24" customHeight="1">
      <c r="A17" s="1" t="s">
        <v>3</v>
      </c>
      <c r="B17" s="3">
        <v>17052.6</v>
      </c>
      <c r="D17" s="5">
        <f t="shared" si="1"/>
        <v>3.6900006491679824</v>
      </c>
    </row>
    <row r="18" spans="1:4" ht="24" customHeight="1">
      <c r="A18" s="1" t="s">
        <v>5</v>
      </c>
      <c r="B18" s="3">
        <v>2470.91</v>
      </c>
      <c r="D18" s="5">
        <f t="shared" si="1"/>
        <v>0.5346785536537337</v>
      </c>
    </row>
    <row r="19" spans="1:5" ht="24" customHeight="1">
      <c r="A19" s="1" t="s">
        <v>8</v>
      </c>
      <c r="B19" s="3">
        <v>4168.65</v>
      </c>
      <c r="D19" s="12">
        <f t="shared" si="1"/>
        <v>0.9020513708263908</v>
      </c>
      <c r="E19" s="12"/>
    </row>
    <row r="20" spans="1:5" ht="24" customHeight="1">
      <c r="A20" s="1" t="s">
        <v>6</v>
      </c>
      <c r="B20" s="3">
        <v>22089.81</v>
      </c>
      <c r="D20" s="12">
        <f t="shared" si="1"/>
        <v>4.779999134442689</v>
      </c>
      <c r="E20" s="10"/>
    </row>
    <row r="21" spans="1:5" ht="24" customHeight="1">
      <c r="A21" s="1" t="s">
        <v>9</v>
      </c>
      <c r="B21" s="3">
        <v>6877.13</v>
      </c>
      <c r="D21" s="12">
        <f t="shared" si="1"/>
        <v>1.4881375370566723</v>
      </c>
      <c r="E21" s="10"/>
    </row>
    <row r="22" spans="1:5" ht="24" customHeight="1">
      <c r="A22" s="1" t="s">
        <v>14</v>
      </c>
      <c r="B22" s="3">
        <v>2310.65</v>
      </c>
      <c r="D22" s="12">
        <f t="shared" si="1"/>
        <v>0.5</v>
      </c>
      <c r="E22" s="10"/>
    </row>
    <row r="23" spans="1:2" ht="24" customHeight="1">
      <c r="A23" s="2" t="s">
        <v>4</v>
      </c>
      <c r="B23" s="2">
        <f>SUM(B16:B22)</f>
        <v>68325.31</v>
      </c>
    </row>
    <row r="24" spans="1:4" ht="24" customHeight="1">
      <c r="A24" s="23" t="s">
        <v>16</v>
      </c>
      <c r="B24" s="23"/>
      <c r="D24" s="6"/>
    </row>
    <row r="25" spans="1:4" ht="24" customHeight="1">
      <c r="A25" s="1" t="s">
        <v>7</v>
      </c>
      <c r="B25" s="3">
        <v>13355.56</v>
      </c>
      <c r="D25" s="5">
        <f aca="true" t="shared" si="2" ref="D25:D31">B25/4621.3</f>
        <v>2.8900006491679826</v>
      </c>
    </row>
    <row r="26" spans="1:4" ht="24" customHeight="1">
      <c r="A26" s="1" t="s">
        <v>3</v>
      </c>
      <c r="B26" s="3">
        <v>17052.6</v>
      </c>
      <c r="D26" s="5">
        <f t="shared" si="2"/>
        <v>3.6900006491679824</v>
      </c>
    </row>
    <row r="27" spans="1:4" ht="24" customHeight="1">
      <c r="A27" s="1" t="s">
        <v>5</v>
      </c>
      <c r="B27" s="3">
        <v>2383.75</v>
      </c>
      <c r="D27" s="5">
        <f t="shared" si="2"/>
        <v>0.515818059853288</v>
      </c>
    </row>
    <row r="28" spans="1:5" ht="24" customHeight="1">
      <c r="A28" s="1" t="s">
        <v>8</v>
      </c>
      <c r="B28" s="3">
        <v>4168.65</v>
      </c>
      <c r="D28" s="12">
        <f t="shared" si="2"/>
        <v>0.9020513708263908</v>
      </c>
      <c r="E28" s="12"/>
    </row>
    <row r="29" spans="1:5" ht="24" customHeight="1">
      <c r="A29" s="1" t="s">
        <v>6</v>
      </c>
      <c r="B29" s="3">
        <v>22089.81</v>
      </c>
      <c r="D29" s="12">
        <f t="shared" si="2"/>
        <v>4.779999134442689</v>
      </c>
      <c r="E29" s="10"/>
    </row>
    <row r="30" spans="1:5" ht="24" customHeight="1">
      <c r="A30" s="1" t="s">
        <v>9</v>
      </c>
      <c r="B30" s="3">
        <v>6877.13</v>
      </c>
      <c r="D30" s="12">
        <f t="shared" si="2"/>
        <v>1.4881375370566723</v>
      </c>
      <c r="E30" s="10"/>
    </row>
    <row r="31" spans="1:5" ht="24" customHeight="1">
      <c r="A31" s="1" t="s">
        <v>14</v>
      </c>
      <c r="B31" s="3">
        <v>2310.65</v>
      </c>
      <c r="D31" s="12">
        <f t="shared" si="2"/>
        <v>0.5</v>
      </c>
      <c r="E31" s="10"/>
    </row>
    <row r="32" spans="1:2" ht="24" customHeight="1">
      <c r="A32" s="2" t="s">
        <v>4</v>
      </c>
      <c r="B32" s="2">
        <f>SUM(B25:B31)</f>
        <v>68238.15</v>
      </c>
    </row>
    <row r="33" spans="1:4" ht="24" customHeight="1">
      <c r="A33" s="23" t="s">
        <v>17</v>
      </c>
      <c r="B33" s="23"/>
      <c r="D33" s="6"/>
    </row>
    <row r="34" spans="1:4" ht="24" customHeight="1">
      <c r="A34" s="1" t="s">
        <v>7</v>
      </c>
      <c r="B34" s="3">
        <v>13355.56</v>
      </c>
      <c r="D34" s="5">
        <f aca="true" t="shared" si="3" ref="D34:D45">B34/4621.3</f>
        <v>2.8900006491679826</v>
      </c>
    </row>
    <row r="35" spans="1:4" ht="24" customHeight="1">
      <c r="A35" s="1" t="s">
        <v>3</v>
      </c>
      <c r="B35" s="3">
        <v>17052.6</v>
      </c>
      <c r="D35" s="5">
        <f t="shared" si="3"/>
        <v>3.6900006491679824</v>
      </c>
    </row>
    <row r="36" spans="1:4" ht="24" customHeight="1">
      <c r="A36" s="1" t="s">
        <v>5</v>
      </c>
      <c r="B36" s="3">
        <v>2296.6</v>
      </c>
      <c r="D36" s="5">
        <f t="shared" si="3"/>
        <v>0.49695972994611903</v>
      </c>
    </row>
    <row r="37" spans="1:5" ht="24" customHeight="1">
      <c r="A37" s="1" t="s">
        <v>8</v>
      </c>
      <c r="B37" s="3">
        <v>4168.65</v>
      </c>
      <c r="D37" s="12">
        <f t="shared" si="3"/>
        <v>0.9020513708263908</v>
      </c>
      <c r="E37" s="12"/>
    </row>
    <row r="38" spans="1:5" ht="24" customHeight="1">
      <c r="A38" s="1" t="s">
        <v>6</v>
      </c>
      <c r="B38" s="3">
        <v>22089.81</v>
      </c>
      <c r="D38" s="12">
        <f>B38/4621.3</f>
        <v>4.779999134442689</v>
      </c>
      <c r="E38" s="10"/>
    </row>
    <row r="39" spans="1:5" ht="24" customHeight="1">
      <c r="A39" s="1" t="s">
        <v>9</v>
      </c>
      <c r="B39" s="3">
        <v>6877.13</v>
      </c>
      <c r="D39" s="12">
        <f>B39/4621.3</f>
        <v>1.4881375370566723</v>
      </c>
      <c r="E39" s="10"/>
    </row>
    <row r="40" spans="1:5" ht="24" customHeight="1">
      <c r="A40" s="1" t="s">
        <v>14</v>
      </c>
      <c r="B40" s="3">
        <v>2310.65</v>
      </c>
      <c r="D40" s="12">
        <f>B40/4621.3</f>
        <v>0.5</v>
      </c>
      <c r="E40" s="10"/>
    </row>
    <row r="41" spans="1:5" ht="24" customHeight="1">
      <c r="A41" s="1" t="s">
        <v>18</v>
      </c>
      <c r="B41" s="3">
        <v>7900</v>
      </c>
      <c r="D41" s="12">
        <f t="shared" si="3"/>
        <v>1.7094756886590352</v>
      </c>
      <c r="E41" s="10"/>
    </row>
    <row r="42" spans="1:5" ht="24" customHeight="1">
      <c r="A42" s="11" t="s">
        <v>19</v>
      </c>
      <c r="B42" s="14">
        <v>526.18</v>
      </c>
      <c r="D42" s="8">
        <f>B42/4621.3</f>
        <v>0.11385973643779887</v>
      </c>
      <c r="E42" s="9"/>
    </row>
    <row r="43" spans="1:5" ht="24" customHeight="1">
      <c r="A43" s="11" t="s">
        <v>20</v>
      </c>
      <c r="B43" s="14">
        <v>1794</v>
      </c>
      <c r="D43" s="8">
        <f>B43/4621.3</f>
        <v>0.38820245385497587</v>
      </c>
      <c r="E43" s="9"/>
    </row>
    <row r="44" spans="1:5" ht="24" customHeight="1">
      <c r="A44" s="11" t="s">
        <v>21</v>
      </c>
      <c r="B44" s="11">
        <v>1535</v>
      </c>
      <c r="D44" s="8">
        <f t="shared" si="3"/>
        <v>0.3321576179862809</v>
      </c>
      <c r="E44" s="8">
        <f>D42+D43+D44+D45</f>
        <v>2.1009629325081685</v>
      </c>
    </row>
    <row r="45" spans="1:5" ht="24" customHeight="1">
      <c r="A45" s="11" t="s">
        <v>22</v>
      </c>
      <c r="B45" s="14">
        <v>5854</v>
      </c>
      <c r="D45" s="8">
        <f t="shared" si="3"/>
        <v>1.266743124229113</v>
      </c>
      <c r="E45" s="9">
        <f>B42+B43+B44+B45</f>
        <v>9709.18</v>
      </c>
    </row>
    <row r="46" spans="1:2" ht="24" customHeight="1">
      <c r="A46" s="2" t="s">
        <v>4</v>
      </c>
      <c r="B46" s="2">
        <f>SUM(B34:B45)</f>
        <v>85760.18</v>
      </c>
    </row>
    <row r="47" spans="1:4" ht="24" customHeight="1">
      <c r="A47" s="23" t="s">
        <v>23</v>
      </c>
      <c r="B47" s="23"/>
      <c r="D47" s="6"/>
    </row>
    <row r="48" spans="1:4" ht="24" customHeight="1">
      <c r="A48" s="1" t="s">
        <v>7</v>
      </c>
      <c r="B48" s="3">
        <v>13355.56</v>
      </c>
      <c r="D48" s="5">
        <f aca="true" t="shared" si="4" ref="D48:D56">B48/4621.3</f>
        <v>2.8900006491679826</v>
      </c>
    </row>
    <row r="49" spans="1:4" ht="24" customHeight="1">
      <c r="A49" s="1" t="s">
        <v>3</v>
      </c>
      <c r="B49" s="3">
        <v>17052.6</v>
      </c>
      <c r="D49" s="5">
        <f t="shared" si="4"/>
        <v>3.6900006491679824</v>
      </c>
    </row>
    <row r="50" spans="1:4" ht="24" customHeight="1">
      <c r="A50" s="1" t="s">
        <v>5</v>
      </c>
      <c r="B50" s="3">
        <v>2383.75</v>
      </c>
      <c r="D50" s="5">
        <f t="shared" si="4"/>
        <v>0.515818059853288</v>
      </c>
    </row>
    <row r="51" spans="1:5" ht="30" customHeight="1">
      <c r="A51" s="1" t="s">
        <v>24</v>
      </c>
      <c r="B51" s="3">
        <v>20720.82</v>
      </c>
      <c r="D51" s="12">
        <f t="shared" si="4"/>
        <v>4.483764308744292</v>
      </c>
      <c r="E51" s="12"/>
    </row>
    <row r="52" spans="1:5" ht="24" customHeight="1">
      <c r="A52" s="1" t="s">
        <v>6</v>
      </c>
      <c r="B52" s="3">
        <v>22089.81</v>
      </c>
      <c r="D52" s="12">
        <f t="shared" si="4"/>
        <v>4.779999134442689</v>
      </c>
      <c r="E52" s="10"/>
    </row>
    <row r="53" spans="1:5" ht="24" customHeight="1">
      <c r="A53" s="1" t="s">
        <v>9</v>
      </c>
      <c r="B53" s="3">
        <v>6877.13</v>
      </c>
      <c r="D53" s="12">
        <f t="shared" si="4"/>
        <v>1.4881375370566723</v>
      </c>
      <c r="E53" s="10"/>
    </row>
    <row r="54" spans="1:5" ht="24" customHeight="1">
      <c r="A54" s="1" t="s">
        <v>14</v>
      </c>
      <c r="B54" s="3">
        <v>2310.65</v>
      </c>
      <c r="D54" s="12">
        <f t="shared" si="4"/>
        <v>0.5</v>
      </c>
      <c r="E54" s="10"/>
    </row>
    <row r="55" spans="1:5" ht="24" customHeight="1">
      <c r="A55" s="1" t="s">
        <v>25</v>
      </c>
      <c r="B55" s="3">
        <v>13657.74</v>
      </c>
      <c r="D55" s="12">
        <f t="shared" si="4"/>
        <v>2.9553891762058293</v>
      </c>
      <c r="E55" s="10"/>
    </row>
    <row r="56" spans="1:5" ht="24" customHeight="1">
      <c r="A56" s="11" t="s">
        <v>26</v>
      </c>
      <c r="B56" s="15">
        <v>16339</v>
      </c>
      <c r="D56" s="12">
        <f t="shared" si="4"/>
        <v>3.535585224936706</v>
      </c>
      <c r="E56" s="10"/>
    </row>
    <row r="57" spans="1:2" ht="24" customHeight="1">
      <c r="A57" s="2" t="s">
        <v>4</v>
      </c>
      <c r="B57" s="2">
        <f>SUM(B48:B56)</f>
        <v>114787.06</v>
      </c>
    </row>
    <row r="58" spans="1:4" ht="24" customHeight="1">
      <c r="A58" s="23" t="s">
        <v>27</v>
      </c>
      <c r="B58" s="23"/>
      <c r="D58" s="6"/>
    </row>
    <row r="59" spans="1:4" ht="24" customHeight="1">
      <c r="A59" s="1" t="s">
        <v>7</v>
      </c>
      <c r="B59" s="3">
        <v>13355.56</v>
      </c>
      <c r="D59" s="5">
        <f aca="true" t="shared" si="5" ref="D59:D69">B59/4621.3</f>
        <v>2.8900006491679826</v>
      </c>
    </row>
    <row r="60" spans="1:4" ht="24" customHeight="1">
      <c r="A60" s="1" t="s">
        <v>3</v>
      </c>
      <c r="B60" s="3">
        <v>17052.6</v>
      </c>
      <c r="D60" s="5">
        <f t="shared" si="5"/>
        <v>3.6900006491679824</v>
      </c>
    </row>
    <row r="61" spans="1:4" ht="24" customHeight="1">
      <c r="A61" s="1" t="s">
        <v>5</v>
      </c>
      <c r="B61" s="3">
        <v>2383.75</v>
      </c>
      <c r="D61" s="5">
        <f t="shared" si="5"/>
        <v>0.515818059853288</v>
      </c>
    </row>
    <row r="62" spans="1:5" ht="30" customHeight="1">
      <c r="A62" s="1" t="s">
        <v>8</v>
      </c>
      <c r="B62" s="3">
        <v>4168.65</v>
      </c>
      <c r="D62" s="12">
        <f t="shared" si="5"/>
        <v>0.9020513708263908</v>
      </c>
      <c r="E62" s="12"/>
    </row>
    <row r="63" spans="1:5" ht="24" customHeight="1">
      <c r="A63" s="1" t="s">
        <v>6</v>
      </c>
      <c r="B63" s="3">
        <v>22089.81</v>
      </c>
      <c r="D63" s="12">
        <f t="shared" si="5"/>
        <v>4.779999134442689</v>
      </c>
      <c r="E63" s="10"/>
    </row>
    <row r="64" spans="1:5" ht="24" customHeight="1">
      <c r="A64" s="1" t="s">
        <v>9</v>
      </c>
      <c r="B64" s="3">
        <v>6877.13</v>
      </c>
      <c r="D64" s="12">
        <f t="shared" si="5"/>
        <v>1.4881375370566723</v>
      </c>
      <c r="E64" s="10"/>
    </row>
    <row r="65" spans="1:5" ht="24" customHeight="1">
      <c r="A65" s="1" t="s">
        <v>14</v>
      </c>
      <c r="B65" s="3">
        <v>2310.65</v>
      </c>
      <c r="D65" s="12">
        <f t="shared" si="5"/>
        <v>0.5</v>
      </c>
      <c r="E65" s="10"/>
    </row>
    <row r="66" spans="1:5" ht="24" customHeight="1">
      <c r="A66" s="1" t="s">
        <v>18</v>
      </c>
      <c r="B66" s="3">
        <v>600</v>
      </c>
      <c r="D66" s="12">
        <f>B66/4621.3</f>
        <v>0.12983359660701535</v>
      </c>
      <c r="E66" s="10"/>
    </row>
    <row r="67" spans="1:5" ht="24" customHeight="1">
      <c r="A67" s="16" t="s">
        <v>28</v>
      </c>
      <c r="B67" s="7">
        <v>27008</v>
      </c>
      <c r="D67" s="8">
        <f>B67/4621.3</f>
        <v>5.844242961937117</v>
      </c>
      <c r="E67" s="9"/>
    </row>
    <row r="68" spans="1:5" ht="24" customHeight="1">
      <c r="A68" s="17" t="s">
        <v>29</v>
      </c>
      <c r="B68" s="18">
        <v>1039</v>
      </c>
      <c r="D68" s="8">
        <f t="shared" si="5"/>
        <v>0.22482851145781488</v>
      </c>
      <c r="E68" s="8">
        <f>D67+D68+D69</f>
        <v>8.9537143228096</v>
      </c>
    </row>
    <row r="69" spans="1:5" ht="24" customHeight="1">
      <c r="A69" s="16" t="s">
        <v>30</v>
      </c>
      <c r="B69" s="11">
        <v>13330.8</v>
      </c>
      <c r="D69" s="8">
        <f t="shared" si="5"/>
        <v>2.8846428494146665</v>
      </c>
      <c r="E69" s="9">
        <f>B67+B68+B69</f>
        <v>41377.8</v>
      </c>
    </row>
    <row r="70" spans="1:2" ht="24" customHeight="1">
      <c r="A70" s="2" t="s">
        <v>4</v>
      </c>
      <c r="B70" s="2">
        <f>SUM(B59:B69)</f>
        <v>110215.95</v>
      </c>
    </row>
    <row r="71" spans="1:4" ht="24" customHeight="1">
      <c r="A71" s="23" t="s">
        <v>31</v>
      </c>
      <c r="B71" s="23"/>
      <c r="D71" s="6"/>
    </row>
    <row r="72" spans="1:4" ht="24" customHeight="1">
      <c r="A72" s="1" t="s">
        <v>7</v>
      </c>
      <c r="B72" s="3">
        <v>13355.56</v>
      </c>
      <c r="D72" s="5">
        <f aca="true" t="shared" si="6" ref="D72:D78">B72/4621.3</f>
        <v>2.8900006491679826</v>
      </c>
    </row>
    <row r="73" spans="1:4" ht="24" customHeight="1">
      <c r="A73" s="1" t="s">
        <v>3</v>
      </c>
      <c r="B73" s="3">
        <v>17052.6</v>
      </c>
      <c r="D73" s="5">
        <f t="shared" si="6"/>
        <v>3.6900006491679824</v>
      </c>
    </row>
    <row r="74" spans="1:4" ht="24" customHeight="1">
      <c r="A74" s="1" t="s">
        <v>5</v>
      </c>
      <c r="B74" s="3">
        <v>2629.76</v>
      </c>
      <c r="D74" s="5">
        <f t="shared" si="6"/>
        <v>0.5690519983554412</v>
      </c>
    </row>
    <row r="75" spans="1:5" ht="30" customHeight="1">
      <c r="A75" s="1" t="s">
        <v>8</v>
      </c>
      <c r="B75" s="3">
        <v>4168.65</v>
      </c>
      <c r="D75" s="12">
        <f t="shared" si="6"/>
        <v>0.9020513708263908</v>
      </c>
      <c r="E75" s="12"/>
    </row>
    <row r="76" spans="1:5" ht="24" customHeight="1">
      <c r="A76" s="1" t="s">
        <v>6</v>
      </c>
      <c r="B76" s="3">
        <v>22089.81</v>
      </c>
      <c r="D76" s="12">
        <f t="shared" si="6"/>
        <v>4.779999134442689</v>
      </c>
      <c r="E76" s="10"/>
    </row>
    <row r="77" spans="1:5" ht="24" customHeight="1">
      <c r="A77" s="1" t="s">
        <v>9</v>
      </c>
      <c r="B77" s="3">
        <v>6877.13</v>
      </c>
      <c r="D77" s="12">
        <f t="shared" si="6"/>
        <v>1.4881375370566723</v>
      </c>
      <c r="E77" s="10"/>
    </row>
    <row r="78" spans="1:5" ht="24" customHeight="1">
      <c r="A78" s="1" t="s">
        <v>14</v>
      </c>
      <c r="B78" s="3">
        <v>2310.65</v>
      </c>
      <c r="D78" s="12">
        <f t="shared" si="6"/>
        <v>0.5</v>
      </c>
      <c r="E78" s="10"/>
    </row>
    <row r="79" spans="1:5" ht="24" customHeight="1">
      <c r="A79" s="1" t="s">
        <v>18</v>
      </c>
      <c r="B79" s="3">
        <v>100</v>
      </c>
      <c r="D79" s="12">
        <f>B79/4621.3</f>
        <v>0.021638932767835888</v>
      </c>
      <c r="E79" s="10"/>
    </row>
    <row r="80" spans="1:5" ht="24" customHeight="1">
      <c r="A80" s="19" t="s">
        <v>32</v>
      </c>
      <c r="B80" s="18">
        <v>755</v>
      </c>
      <c r="D80" s="8">
        <f>B80/4621.3</f>
        <v>0.16337394239716097</v>
      </c>
      <c r="E80" s="8">
        <f>D80+D81</f>
        <v>16.631900114686342</v>
      </c>
    </row>
    <row r="81" spans="1:5" ht="24" customHeight="1">
      <c r="A81" s="11" t="s">
        <v>33</v>
      </c>
      <c r="B81" s="14">
        <v>76106</v>
      </c>
      <c r="D81" s="8">
        <f>B81/4621.3</f>
        <v>16.46852617228918</v>
      </c>
      <c r="E81" s="8">
        <f>B80+B81</f>
        <v>76861</v>
      </c>
    </row>
    <row r="82" spans="1:2" ht="24" customHeight="1">
      <c r="A82" s="2" t="s">
        <v>4</v>
      </c>
      <c r="B82" s="2">
        <f>SUM(B72:B81)</f>
        <v>145445.16</v>
      </c>
    </row>
    <row r="83" spans="1:4" ht="24" customHeight="1">
      <c r="A83" s="23" t="s">
        <v>34</v>
      </c>
      <c r="B83" s="23"/>
      <c r="D83" s="6"/>
    </row>
    <row r="84" spans="1:4" ht="24" customHeight="1">
      <c r="A84" s="1" t="s">
        <v>3</v>
      </c>
      <c r="B84" s="3">
        <v>17052.6</v>
      </c>
      <c r="D84" s="5">
        <f aca="true" t="shared" si="7" ref="D84:D90">B84/4621.3</f>
        <v>3.6900006491679824</v>
      </c>
    </row>
    <row r="85" spans="1:4" ht="24" customHeight="1">
      <c r="A85" s="1" t="s">
        <v>5</v>
      </c>
      <c r="B85" s="3">
        <v>2296.6</v>
      </c>
      <c r="D85" s="5">
        <f t="shared" si="7"/>
        <v>0.49695972994611903</v>
      </c>
    </row>
    <row r="86" spans="1:5" ht="24" customHeight="1">
      <c r="A86" s="1" t="s">
        <v>6</v>
      </c>
      <c r="B86" s="3">
        <v>22089.81</v>
      </c>
      <c r="D86" s="12">
        <f t="shared" si="7"/>
        <v>4.779999134442689</v>
      </c>
      <c r="E86" s="10"/>
    </row>
    <row r="87" spans="1:5" ht="24" customHeight="1">
      <c r="A87" s="1" t="s">
        <v>9</v>
      </c>
      <c r="B87" s="3">
        <v>6877.13</v>
      </c>
      <c r="D87" s="12">
        <f t="shared" si="7"/>
        <v>1.4881375370566723</v>
      </c>
      <c r="E87" s="10"/>
    </row>
    <row r="88" spans="1:5" ht="24" customHeight="1">
      <c r="A88" s="1" t="s">
        <v>14</v>
      </c>
      <c r="B88" s="3">
        <v>2310.65</v>
      </c>
      <c r="D88" s="12">
        <f t="shared" si="7"/>
        <v>0.5</v>
      </c>
      <c r="E88" s="10"/>
    </row>
    <row r="89" spans="1:5" ht="24" customHeight="1">
      <c r="A89" s="19" t="s">
        <v>35</v>
      </c>
      <c r="B89" s="18">
        <v>85802</v>
      </c>
      <c r="D89" s="8">
        <f t="shared" si="7"/>
        <v>18.56663709345855</v>
      </c>
      <c r="E89" s="8">
        <f>D89+D90</f>
        <v>21.451279942873217</v>
      </c>
    </row>
    <row r="90" spans="1:5" ht="24" customHeight="1">
      <c r="A90" s="11" t="s">
        <v>30</v>
      </c>
      <c r="B90" s="18">
        <v>13330.8</v>
      </c>
      <c r="D90" s="8">
        <f t="shared" si="7"/>
        <v>2.8846428494146665</v>
      </c>
      <c r="E90" s="8">
        <f>B89+B90</f>
        <v>99132.8</v>
      </c>
    </row>
    <row r="91" spans="1:2" ht="24" customHeight="1">
      <c r="A91" s="2" t="s">
        <v>4</v>
      </c>
      <c r="B91" s="2">
        <f>SUM(B84:B90)</f>
        <v>149759.58999999997</v>
      </c>
    </row>
    <row r="92" spans="1:4" ht="24" customHeight="1">
      <c r="A92" s="23" t="s">
        <v>36</v>
      </c>
      <c r="B92" s="23"/>
      <c r="D92" s="20">
        <v>4624.3</v>
      </c>
    </row>
    <row r="93" spans="1:4" ht="24" customHeight="1">
      <c r="A93" s="1" t="s">
        <v>3</v>
      </c>
      <c r="B93" s="3">
        <v>17063.67</v>
      </c>
      <c r="D93" s="5">
        <f>B93/4624.3</f>
        <v>3.6900006487468366</v>
      </c>
    </row>
    <row r="94" spans="1:4" ht="24" customHeight="1">
      <c r="A94" s="1" t="s">
        <v>5</v>
      </c>
      <c r="B94" s="3">
        <v>2746.67</v>
      </c>
      <c r="D94" s="5">
        <f aca="true" t="shared" si="8" ref="D94:D100">B94/4624.3</f>
        <v>0.5939644919231019</v>
      </c>
    </row>
    <row r="95" spans="1:5" ht="30" customHeight="1">
      <c r="A95" s="1" t="s">
        <v>37</v>
      </c>
      <c r="B95" s="3">
        <v>19314.12</v>
      </c>
      <c r="D95" s="5">
        <f t="shared" si="8"/>
        <v>4.176658088791816</v>
      </c>
      <c r="E95" s="12"/>
    </row>
    <row r="96" spans="1:5" ht="24" customHeight="1">
      <c r="A96" s="1" t="s">
        <v>6</v>
      </c>
      <c r="B96" s="3">
        <v>22104.15</v>
      </c>
      <c r="D96" s="5">
        <f t="shared" si="8"/>
        <v>4.779999135004217</v>
      </c>
      <c r="E96" s="10"/>
    </row>
    <row r="97" spans="1:5" ht="24" customHeight="1">
      <c r="A97" s="1" t="s">
        <v>9</v>
      </c>
      <c r="B97" s="3">
        <v>6877.13</v>
      </c>
      <c r="D97" s="5">
        <f t="shared" si="8"/>
        <v>1.4871721125359514</v>
      </c>
      <c r="E97" s="10"/>
    </row>
    <row r="98" spans="1:5" ht="24" customHeight="1">
      <c r="A98" s="1" t="s">
        <v>14</v>
      </c>
      <c r="B98" s="3">
        <v>2312.15</v>
      </c>
      <c r="D98" s="5">
        <f t="shared" si="8"/>
        <v>0.5</v>
      </c>
      <c r="E98" s="10"/>
    </row>
    <row r="99" spans="1:5" ht="24" customHeight="1">
      <c r="A99" s="11" t="s">
        <v>38</v>
      </c>
      <c r="B99" s="18">
        <v>35000</v>
      </c>
      <c r="D99" s="8">
        <f t="shared" si="8"/>
        <v>7.568713102523625</v>
      </c>
      <c r="E99" s="8">
        <f>D99+D100</f>
        <v>47.14227018143286</v>
      </c>
    </row>
    <row r="100" spans="1:5" ht="24" customHeight="1">
      <c r="A100" s="11" t="s">
        <v>39</v>
      </c>
      <c r="B100" s="18">
        <v>183000</v>
      </c>
      <c r="D100" s="8">
        <f t="shared" si="8"/>
        <v>39.57355707890924</v>
      </c>
      <c r="E100" s="8">
        <f>B99+B100</f>
        <v>218000</v>
      </c>
    </row>
    <row r="101" spans="1:2" ht="24" customHeight="1">
      <c r="A101" s="2" t="s">
        <v>4</v>
      </c>
      <c r="B101" s="2">
        <f>SUM(B93:B100)</f>
        <v>288417.89</v>
      </c>
    </row>
    <row r="102" spans="1:4" ht="24" customHeight="1">
      <c r="A102" s="23" t="s">
        <v>40</v>
      </c>
      <c r="B102" s="23"/>
      <c r="D102" s="20">
        <v>4624.3</v>
      </c>
    </row>
    <row r="103" spans="1:4" ht="24" customHeight="1">
      <c r="A103" s="1" t="s">
        <v>3</v>
      </c>
      <c r="B103" s="3">
        <v>17063.67</v>
      </c>
      <c r="D103" s="5">
        <f>B103/4624.3</f>
        <v>3.6900006487468366</v>
      </c>
    </row>
    <row r="104" spans="1:4" ht="24" customHeight="1">
      <c r="A104" s="1" t="s">
        <v>5</v>
      </c>
      <c r="B104" s="3">
        <v>2387.75</v>
      </c>
      <c r="D104" s="5">
        <f aca="true" t="shared" si="9" ref="D104:D109">B104/4624.3</f>
        <v>0.516348420301451</v>
      </c>
    </row>
    <row r="105" spans="1:5" ht="24" customHeight="1">
      <c r="A105" s="1" t="s">
        <v>8</v>
      </c>
      <c r="B105" s="3">
        <v>4168.65</v>
      </c>
      <c r="D105" s="5">
        <f t="shared" si="9"/>
        <v>0.9014661678524316</v>
      </c>
      <c r="E105" s="12"/>
    </row>
    <row r="106" spans="1:5" ht="24" customHeight="1">
      <c r="A106" s="1" t="s">
        <v>6</v>
      </c>
      <c r="B106" s="3">
        <v>22104.15</v>
      </c>
      <c r="D106" s="5">
        <f t="shared" si="9"/>
        <v>4.779999135004217</v>
      </c>
      <c r="E106" s="10"/>
    </row>
    <row r="107" spans="1:5" ht="24" customHeight="1">
      <c r="A107" s="1" t="s">
        <v>9</v>
      </c>
      <c r="B107" s="3">
        <v>6877.13</v>
      </c>
      <c r="D107" s="5">
        <f t="shared" si="9"/>
        <v>1.4871721125359514</v>
      </c>
      <c r="E107" s="10"/>
    </row>
    <row r="108" spans="1:5" ht="24" customHeight="1">
      <c r="A108" s="1" t="s">
        <v>14</v>
      </c>
      <c r="B108" s="3">
        <v>2312.15</v>
      </c>
      <c r="D108" s="5">
        <f t="shared" si="9"/>
        <v>0.5</v>
      </c>
      <c r="E108" s="10"/>
    </row>
    <row r="109" spans="1:5" ht="24" customHeight="1">
      <c r="A109" s="21" t="s">
        <v>41</v>
      </c>
      <c r="B109" s="14">
        <v>1310</v>
      </c>
      <c r="D109" s="12">
        <f t="shared" si="9"/>
        <v>0.28328611898017</v>
      </c>
      <c r="E109" s="12"/>
    </row>
    <row r="110" spans="1:2" ht="24" customHeight="1">
      <c r="A110" s="2" t="s">
        <v>4</v>
      </c>
      <c r="B110" s="2">
        <f>SUM(B103:B109)</f>
        <v>56223.5</v>
      </c>
    </row>
    <row r="111" spans="1:4" ht="24" customHeight="1">
      <c r="A111" s="23" t="s">
        <v>42</v>
      </c>
      <c r="B111" s="23"/>
      <c r="D111" s="22"/>
    </row>
    <row r="112" spans="1:4" ht="24" customHeight="1">
      <c r="A112" s="1" t="s">
        <v>7</v>
      </c>
      <c r="B112" s="3">
        <v>13364.23</v>
      </c>
      <c r="D112" s="5">
        <f>B112/4624.3</f>
        <v>2.8900006487468373</v>
      </c>
    </row>
    <row r="113" spans="1:4" ht="24" customHeight="1">
      <c r="A113" s="1" t="s">
        <v>3</v>
      </c>
      <c r="B113" s="3">
        <v>17063.67</v>
      </c>
      <c r="D113" s="5">
        <f>B113/4624.3</f>
        <v>3.6900006487468366</v>
      </c>
    </row>
    <row r="114" spans="1:4" ht="24" customHeight="1">
      <c r="A114" s="1" t="s">
        <v>5</v>
      </c>
      <c r="B114" s="3">
        <v>2570.05</v>
      </c>
      <c r="D114" s="5">
        <f aca="true" t="shared" si="10" ref="D114:D121">B114/4624.3</f>
        <v>0.5557706031183098</v>
      </c>
    </row>
    <row r="115" spans="1:5" ht="24" customHeight="1">
      <c r="A115" s="1" t="s">
        <v>8</v>
      </c>
      <c r="B115" s="3">
        <v>4168.65</v>
      </c>
      <c r="D115" s="5">
        <f t="shared" si="10"/>
        <v>0.9014661678524316</v>
      </c>
      <c r="E115" s="12"/>
    </row>
    <row r="116" spans="1:5" ht="24" customHeight="1">
      <c r="A116" s="1" t="s">
        <v>6</v>
      </c>
      <c r="B116" s="3">
        <v>22104.15</v>
      </c>
      <c r="D116" s="5">
        <f t="shared" si="10"/>
        <v>4.779999135004217</v>
      </c>
      <c r="E116" s="10"/>
    </row>
    <row r="117" spans="1:5" ht="24" customHeight="1">
      <c r="A117" s="1" t="s">
        <v>9</v>
      </c>
      <c r="B117" s="3">
        <v>6877.13</v>
      </c>
      <c r="D117" s="5">
        <f t="shared" si="10"/>
        <v>1.4871721125359514</v>
      </c>
      <c r="E117" s="10"/>
    </row>
    <row r="118" spans="1:5" ht="24" customHeight="1">
      <c r="A118" s="1" t="s">
        <v>14</v>
      </c>
      <c r="B118" s="3">
        <v>2312.15</v>
      </c>
      <c r="D118" s="5">
        <f t="shared" si="10"/>
        <v>0.5</v>
      </c>
      <c r="E118" s="10"/>
    </row>
    <row r="119" spans="1:5" ht="24" customHeight="1">
      <c r="A119" s="21" t="s">
        <v>18</v>
      </c>
      <c r="B119" s="14">
        <v>4150</v>
      </c>
      <c r="D119" s="12">
        <f>B119/4624.3</f>
        <v>0.8974331250135156</v>
      </c>
      <c r="E119" s="12"/>
    </row>
    <row r="120" spans="1:5" ht="24" customHeight="1">
      <c r="A120" s="11" t="s">
        <v>43</v>
      </c>
      <c r="B120" s="14">
        <v>780</v>
      </c>
      <c r="D120" s="8">
        <f>B120/4624.3</f>
        <v>0.16867417771338364</v>
      </c>
      <c r="E120" s="8">
        <f>D120+D121</f>
        <v>0.31745345241441947</v>
      </c>
    </row>
    <row r="121" spans="1:5" ht="24" customHeight="1">
      <c r="A121" s="11" t="s">
        <v>44</v>
      </c>
      <c r="B121" s="14">
        <v>688</v>
      </c>
      <c r="D121" s="8">
        <f t="shared" si="10"/>
        <v>0.14877927470103583</v>
      </c>
      <c r="E121" s="8">
        <f>B120+B121</f>
        <v>1468</v>
      </c>
    </row>
    <row r="122" spans="1:2" ht="24" customHeight="1">
      <c r="A122" s="2" t="s">
        <v>4</v>
      </c>
      <c r="B122" s="2">
        <f>SUM(B112:B121)</f>
        <v>74078.03</v>
      </c>
    </row>
    <row r="123" spans="1:4" ht="24" customHeight="1">
      <c r="A123" s="23" t="s">
        <v>45</v>
      </c>
      <c r="B123" s="23"/>
      <c r="D123" s="22"/>
    </row>
    <row r="124" spans="1:4" ht="24" customHeight="1">
      <c r="A124" s="1" t="s">
        <v>7</v>
      </c>
      <c r="B124" s="3">
        <v>13364.23</v>
      </c>
      <c r="D124" s="5">
        <f>B124/4624.3</f>
        <v>2.8900006487468373</v>
      </c>
    </row>
    <row r="125" spans="1:4" ht="24" customHeight="1">
      <c r="A125" s="1" t="s">
        <v>3</v>
      </c>
      <c r="B125" s="3">
        <v>17063.67</v>
      </c>
      <c r="D125" s="5">
        <f>B125/4624.3</f>
        <v>3.6900006487468366</v>
      </c>
    </row>
    <row r="126" spans="1:4" ht="24" customHeight="1">
      <c r="A126" s="1" t="s">
        <v>5</v>
      </c>
      <c r="B126" s="3">
        <v>2387.75</v>
      </c>
      <c r="D126" s="5">
        <f aca="true" t="shared" si="11" ref="D126:D133">B126/4624.3</f>
        <v>0.516348420301451</v>
      </c>
    </row>
    <row r="127" spans="1:5" ht="24" customHeight="1">
      <c r="A127" s="1" t="s">
        <v>8</v>
      </c>
      <c r="B127" s="3">
        <v>4168.65</v>
      </c>
      <c r="D127" s="5">
        <f t="shared" si="11"/>
        <v>0.9014661678524316</v>
      </c>
      <c r="E127" s="12"/>
    </row>
    <row r="128" spans="1:5" ht="24" customHeight="1">
      <c r="A128" s="1" t="s">
        <v>6</v>
      </c>
      <c r="B128" s="3">
        <v>22104.15</v>
      </c>
      <c r="D128" s="5">
        <f t="shared" si="11"/>
        <v>4.779999135004217</v>
      </c>
      <c r="E128" s="10"/>
    </row>
    <row r="129" spans="1:5" ht="24" customHeight="1">
      <c r="A129" s="1" t="s">
        <v>9</v>
      </c>
      <c r="B129" s="3">
        <v>6877.13</v>
      </c>
      <c r="D129" s="5">
        <f t="shared" si="11"/>
        <v>1.4871721125359514</v>
      </c>
      <c r="E129" s="10"/>
    </row>
    <row r="130" spans="1:5" ht="24" customHeight="1">
      <c r="A130" s="1" t="s">
        <v>14</v>
      </c>
      <c r="B130" s="3">
        <v>2312.15</v>
      </c>
      <c r="D130" s="5">
        <f t="shared" si="11"/>
        <v>0.5</v>
      </c>
      <c r="E130" s="10"/>
    </row>
    <row r="131" spans="1:5" ht="24" customHeight="1">
      <c r="A131" s="19" t="s">
        <v>43</v>
      </c>
      <c r="B131" s="14">
        <v>4230</v>
      </c>
      <c r="D131" s="8">
        <f>B131/4624.3</f>
        <v>0.9147330406764267</v>
      </c>
      <c r="E131" s="8"/>
    </row>
    <row r="132" spans="1:5" ht="24" customHeight="1">
      <c r="A132" s="19" t="s">
        <v>46</v>
      </c>
      <c r="B132" s="16">
        <v>549.98</v>
      </c>
      <c r="D132" s="8">
        <f>B132/4624.3</f>
        <v>0.11893259520359838</v>
      </c>
      <c r="E132" s="8">
        <f>D131+D132+D133</f>
        <v>1.7440628851934348</v>
      </c>
    </row>
    <row r="133" spans="1:5" ht="24" customHeight="1">
      <c r="A133" s="19" t="s">
        <v>47</v>
      </c>
      <c r="B133" s="3">
        <v>3285.09</v>
      </c>
      <c r="D133" s="8">
        <f>B133/4624.3</f>
        <v>0.7103972493134096</v>
      </c>
      <c r="E133" s="8">
        <f>B131+B132+B133</f>
        <v>8065.07</v>
      </c>
    </row>
    <row r="134" spans="1:2" ht="24" customHeight="1">
      <c r="A134" s="2" t="s">
        <v>4</v>
      </c>
      <c r="B134" s="2">
        <f>SUM(B124:B133)</f>
        <v>76342.79999999999</v>
      </c>
    </row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</sheetData>
  <sheetProtection/>
  <mergeCells count="13">
    <mergeCell ref="A1:B1"/>
    <mergeCell ref="A3:B3"/>
    <mergeCell ref="A15:B15"/>
    <mergeCell ref="A24:B24"/>
    <mergeCell ref="A33:B33"/>
    <mergeCell ref="A123:B123"/>
    <mergeCell ref="A47:B47"/>
    <mergeCell ref="A111:B111"/>
    <mergeCell ref="A102:B102"/>
    <mergeCell ref="A92:B92"/>
    <mergeCell ref="A83:B83"/>
    <mergeCell ref="A71:B71"/>
    <mergeCell ref="A58:B5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2015-05-21T08:37:29Z</cp:lastPrinted>
  <dcterms:created xsi:type="dcterms:W3CDTF">1996-10-08T23:32:33Z</dcterms:created>
  <dcterms:modified xsi:type="dcterms:W3CDTF">2024-01-25T10:41:16Z</dcterms:modified>
  <cp:category/>
  <cp:version/>
  <cp:contentType/>
  <cp:contentStatus/>
</cp:coreProperties>
</file>